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johnson\Dropbox (CRG)\DECKO.latest.protocol\"/>
    </mc:Choice>
  </mc:AlternateContent>
  <bookViews>
    <workbookView xWindow="0" yWindow="0" windowWidth="20160" windowHeight="9036"/>
  </bookViews>
  <sheets>
    <sheet name="Instructions" sheetId="3" r:id="rId1"/>
    <sheet name="Design1" sheetId="2" r:id="rId2"/>
    <sheet name="Design2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6" i="2"/>
  <c r="E10" i="2" l="1"/>
  <c r="C10" i="2"/>
  <c r="B13" i="2" l="1"/>
  <c r="B3" i="5" l="1"/>
  <c r="B14" i="2"/>
  <c r="D23" i="5" l="1"/>
  <c r="B4" i="5"/>
  <c r="B8" i="5" l="1"/>
  <c r="B10" i="5" s="1"/>
  <c r="C7" i="5"/>
  <c r="B14" i="5" l="1"/>
  <c r="B15" i="5" s="1"/>
  <c r="B11" i="5"/>
  <c r="B12" i="5" s="1"/>
  <c r="B13" i="5" s="1"/>
  <c r="D7" i="5"/>
  <c r="C10" i="5"/>
  <c r="C13" i="5" l="1"/>
  <c r="B20" i="5"/>
  <c r="C20" i="5" s="1"/>
  <c r="C16" i="5"/>
  <c r="E7" i="5"/>
  <c r="D10" i="5"/>
  <c r="B16" i="5"/>
  <c r="B19" i="5"/>
  <c r="C19" i="5" s="1"/>
  <c r="F7" i="5" l="1"/>
  <c r="E10" i="5"/>
  <c r="D11" i="5"/>
  <c r="D12" i="5" s="1"/>
  <c r="D13" i="5" s="1"/>
  <c r="D14" i="5"/>
  <c r="D15" i="5" s="1"/>
  <c r="D16" i="5" l="1"/>
  <c r="B21" i="5"/>
  <c r="C21" i="5" s="1"/>
  <c r="E13" i="5"/>
  <c r="B22" i="5"/>
  <c r="C22" i="5" s="1"/>
  <c r="E16" i="5"/>
  <c r="G7" i="5"/>
  <c r="G10" i="5" s="1"/>
  <c r="F10" i="5"/>
  <c r="F11" i="5" l="1"/>
  <c r="F12" i="5" s="1"/>
  <c r="F13" i="5" s="1"/>
  <c r="F14" i="5"/>
  <c r="F15" i="5" s="1"/>
  <c r="G13" i="5"/>
  <c r="B24" i="5"/>
  <c r="C24" i="5" s="1"/>
  <c r="G16" i="5"/>
  <c r="F16" i="5" l="1"/>
  <c r="B23" i="5"/>
  <c r="C23" i="5" s="1"/>
</calcChain>
</file>

<file path=xl/sharedStrings.xml><?xml version="1.0" encoding="utf-8"?>
<sst xmlns="http://schemas.openxmlformats.org/spreadsheetml/2006/main" count="61" uniqueCount="49">
  <si>
    <t>1R</t>
  </si>
  <si>
    <t>2F</t>
  </si>
  <si>
    <t>3R</t>
  </si>
  <si>
    <t>4F</t>
  </si>
  <si>
    <t>5R</t>
  </si>
  <si>
    <t>6F</t>
  </si>
  <si>
    <t>CGGGATATCGGGTGGCGGCT</t>
  </si>
  <si>
    <t>5' Gibson assembly overhang</t>
  </si>
  <si>
    <t>Central region (Gibson assembly overhangs and BsmbI sequences)</t>
  </si>
  <si>
    <t>3' Gibson assembly overhang</t>
  </si>
  <si>
    <t>GTTTTAGAGCTAGAAGAGACGGAATTCCTAGGATCCCGTCTCTCTGTATGAGACCACTCTTTCCC</t>
  </si>
  <si>
    <t>Insert-1 Oligonucleotide</t>
  </si>
  <si>
    <t>DECKO Design Spreadsheet</t>
  </si>
  <si>
    <t>This workbook can be used to design oligonucleotides for cloning of DECKO vectors.</t>
  </si>
  <si>
    <t>sgRNA1</t>
  </si>
  <si>
    <t>sgRNA2</t>
  </si>
  <si>
    <t>Length</t>
  </si>
  <si>
    <t>Sequence</t>
  </si>
  <si>
    <t>6 Oligos</t>
  </si>
  <si>
    <t>Reverse</t>
  </si>
  <si>
    <t>Complement</t>
  </si>
  <si>
    <t>Length actually is</t>
  </si>
  <si>
    <t>The workbook consists of two pages:</t>
  </si>
  <si>
    <t>Notes:</t>
  </si>
  <si>
    <t>OUTPUT</t>
  </si>
  <si>
    <t>INPUT</t>
  </si>
  <si>
    <t>3. sgRNA1 should commence with 'G', as in the DECKO vector it is driven by the U6 promoter. sgRNA2, driven by H1, has no such constraint.</t>
  </si>
  <si>
    <t>Insert1 Oligonucleotide (from Design1)</t>
  </si>
  <si>
    <t>Sequence fragment</t>
  </si>
  <si>
    <t>Paste designed sgRNA sequences into blue cells.</t>
  </si>
  <si>
    <t>NB: sgRNA1 should commence with a G.</t>
  </si>
  <si>
    <t>Start Pos.</t>
  </si>
  <si>
    <t>GGAGCCTCAGAAATACAAAAA</t>
  </si>
  <si>
    <t>ATCTTGTGGAAAGGACGAAACACCG</t>
  </si>
  <si>
    <t>GTTTTAGAGCTAGAAATAGCAAGTT</t>
  </si>
  <si>
    <t>Design2: Spreadsheet takes Insert1 oligo (from Design1 page, orange cell) to design a series of 6 short oligos (green).</t>
  </si>
  <si>
    <t>Design1: User pastes two designed protospacers for target of interest into blue cells. Spreadsheet returns Insert1 oligo (orange cell).</t>
  </si>
  <si>
    <t>1. Starting protospacers can be designed using CRISPETa (crispeta.crg.eu) or a variety of other published tools.</t>
  </si>
  <si>
    <t>More information at:</t>
  </si>
  <si>
    <t>https://bmcgenomics.biomedcentral.com/articles/10.1186/s12864-015-2086-z</t>
  </si>
  <si>
    <t>http://crispeta.crg.eu/protocols</t>
  </si>
  <si>
    <t>4. Designed protospacer provided by user are typically of 20nt in length (sgRNA1 can also be 21nt if extra G is prepended)</t>
  </si>
  <si>
    <t>sgRNA1 (U6 promoter)</t>
  </si>
  <si>
    <t>sgRNA2 (H1 promoter)</t>
  </si>
  <si>
    <t>Paste designed protospacers here (sgRNA1 must start with G)</t>
  </si>
  <si>
    <t>Length (should be 155 or 156 bp)</t>
  </si>
  <si>
    <t>Length (should be 20 or 21 bp)</t>
  </si>
  <si>
    <t>2. Order for synthesis either Insert1 (in orange cell) or 6 short oligos (in green cells) - both are compatible with DECKO. However, the latter is more economical when targeting individual loci.</t>
  </si>
  <si>
    <t>Version6: handles protospacers of either 20nt or 21nt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</si>
</sst>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0000"/>
      <name val="Liberation Sans"/>
    </font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1"/>
      <name val="Courier New"/>
      <family val="3"/>
      <charset val="1"/>
    </font>
    <font>
      <sz val="11"/>
      <color rgb="FF000000"/>
      <name val="Arial"/>
      <family val="2"/>
      <charset val="1"/>
    </font>
    <font>
      <b/>
      <sz val="11"/>
      <name val="Arial"/>
      <family val="2"/>
    </font>
    <font>
      <sz val="11"/>
      <color rgb="FF000000"/>
      <name val="Courier New"/>
      <family val="3"/>
    </font>
    <font>
      <sz val="11"/>
      <color theme="1"/>
      <name val="Courier New"/>
      <family val="3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  <charset val="1"/>
    </font>
    <font>
      <sz val="11"/>
      <name val="Arial"/>
      <family val="2"/>
    </font>
    <font>
      <sz val="11"/>
      <name val="Courier New"/>
      <family val="3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0CECE"/>
        <bgColor rgb="FFCCCCFF"/>
      </patternFill>
    </fill>
    <fill>
      <patternFill patternType="solid">
        <fgColor rgb="FFDEEBF7"/>
        <bgColor rgb="FFCCFFFF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rgb="FF969696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17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10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0" xfId="0" applyFont="1" applyAlignment="1"/>
    <xf numFmtId="0" fontId="5" fillId="0" borderId="1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0" fontId="5" fillId="0" borderId="13" xfId="0" applyFont="1" applyBorder="1" applyAlignment="1">
      <alignment wrapText="1"/>
    </xf>
    <xf numFmtId="0" fontId="7" fillId="3" borderId="14" xfId="0" applyFont="1" applyFill="1" applyBorder="1" applyAlignment="1">
      <alignment wrapText="1"/>
    </xf>
    <xf numFmtId="0" fontId="7" fillId="4" borderId="15" xfId="0" applyFont="1" applyFill="1" applyBorder="1" applyAlignment="1">
      <alignment wrapText="1"/>
    </xf>
    <xf numFmtId="0" fontId="7" fillId="3" borderId="15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7" fillId="5" borderId="17" xfId="0" applyFont="1" applyFill="1" applyBorder="1" applyAlignment="1">
      <alignment wrapText="1"/>
    </xf>
    <xf numFmtId="0" fontId="5" fillId="0" borderId="17" xfId="0" applyFont="1" applyBorder="1" applyAlignment="1">
      <alignment wrapText="1"/>
    </xf>
    <xf numFmtId="0" fontId="0" fillId="7" borderId="1" xfId="0" applyFill="1" applyBorder="1"/>
    <xf numFmtId="0" fontId="6" fillId="0" borderId="0" xfId="0" applyFont="1" applyBorder="1" applyAlignment="1">
      <alignment wrapText="1"/>
    </xf>
    <xf numFmtId="0" fontId="2" fillId="0" borderId="0" xfId="0" applyFont="1"/>
    <xf numFmtId="0" fontId="0" fillId="7" borderId="0" xfId="0" applyFill="1" applyBorder="1"/>
    <xf numFmtId="0" fontId="0" fillId="0" borderId="0" xfId="0" applyFill="1" applyBorder="1"/>
    <xf numFmtId="0" fontId="0" fillId="0" borderId="0" xfId="0" applyFont="1"/>
    <xf numFmtId="0" fontId="5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9" fillId="0" borderId="0" xfId="0" applyFont="1" applyAlignment="1">
      <alignment wrapText="1"/>
    </xf>
    <xf numFmtId="0" fontId="10" fillId="9" borderId="5" xfId="1" applyFont="1" applyFill="1" applyBorder="1" applyAlignment="1">
      <alignment horizontal="left" wrapText="1"/>
    </xf>
    <xf numFmtId="0" fontId="11" fillId="9" borderId="7" xfId="0" applyFont="1" applyFill="1" applyBorder="1" applyAlignment="1">
      <alignment horizontal="left"/>
    </xf>
    <xf numFmtId="0" fontId="10" fillId="9" borderId="7" xfId="1" applyFont="1" applyFill="1" applyBorder="1" applyAlignment="1">
      <alignment horizontal="left" wrapText="1"/>
    </xf>
    <xf numFmtId="0" fontId="11" fillId="9" borderId="9" xfId="0" applyFont="1" applyFill="1" applyBorder="1" applyAlignment="1">
      <alignment horizontal="left"/>
    </xf>
    <xf numFmtId="0" fontId="12" fillId="0" borderId="0" xfId="0" applyFont="1"/>
    <xf numFmtId="0" fontId="12" fillId="0" borderId="0" xfId="0" applyFont="1" applyFill="1"/>
    <xf numFmtId="0" fontId="12" fillId="9" borderId="4" xfId="0" applyFont="1" applyFill="1" applyBorder="1"/>
    <xf numFmtId="0" fontId="12" fillId="9" borderId="6" xfId="0" applyFont="1" applyFill="1" applyBorder="1"/>
    <xf numFmtId="0" fontId="12" fillId="9" borderId="8" xfId="0" applyFont="1" applyFill="1" applyBorder="1"/>
    <xf numFmtId="0" fontId="13" fillId="0" borderId="0" xfId="0" applyFont="1"/>
    <xf numFmtId="0" fontId="13" fillId="7" borderId="0" xfId="0" applyFont="1" applyFill="1"/>
    <xf numFmtId="0" fontId="14" fillId="0" borderId="0" xfId="0" applyFont="1" applyAlignment="1"/>
    <xf numFmtId="0" fontId="15" fillId="0" borderId="0" xfId="0" applyFont="1"/>
    <xf numFmtId="0" fontId="16" fillId="8" borderId="7" xfId="0" applyFont="1" applyFill="1" applyBorder="1" applyAlignment="1">
      <alignment wrapText="1"/>
    </xf>
    <xf numFmtId="0" fontId="16" fillId="8" borderId="9" xfId="0" applyFont="1" applyFill="1" applyBorder="1" applyAlignment="1">
      <alignment wrapText="1"/>
    </xf>
    <xf numFmtId="0" fontId="11" fillId="0" borderId="0" xfId="0" applyFont="1" applyAlignment="1">
      <alignment horizontal="left"/>
    </xf>
    <xf numFmtId="0" fontId="11" fillId="6" borderId="0" xfId="0" applyFont="1" applyFill="1" applyAlignment="1">
      <alignment horizontal="left"/>
    </xf>
    <xf numFmtId="0" fontId="11" fillId="0" borderId="0" xfId="0" applyFont="1"/>
    <xf numFmtId="0" fontId="10" fillId="6" borderId="0" xfId="1" applyFont="1" applyFill="1" applyAlignment="1">
      <alignment horizontal="left" wrapText="1"/>
    </xf>
    <xf numFmtId="0" fontId="10" fillId="0" borderId="0" xfId="1" applyFont="1" applyAlignment="1">
      <alignment horizontal="left" wrapText="1"/>
    </xf>
    <xf numFmtId="0" fontId="1" fillId="10" borderId="0" xfId="0" applyFont="1" applyFill="1"/>
    <xf numFmtId="0" fontId="1" fillId="1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" fontId="1" fillId="0" borderId="2" xfId="0" quotePrefix="1" applyNumberFormat="1" applyFont="1" applyBorder="1" applyAlignment="1">
      <alignment horizontal="left"/>
    </xf>
    <xf numFmtId="0" fontId="1" fillId="0" borderId="2" xfId="0" quotePrefix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0" borderId="11" xfId="0" applyFont="1" applyBorder="1" applyAlignment="1"/>
    <xf numFmtId="0" fontId="15" fillId="9" borderId="0" xfId="0" applyFont="1" applyFill="1"/>
    <xf numFmtId="0" fontId="15" fillId="0" borderId="0" xfId="3" applyFont="1"/>
    <xf numFmtId="0" fontId="6" fillId="0" borderId="0" xfId="0" applyFont="1" applyBorder="1" applyAlignment="1">
      <alignment wrapText="1"/>
    </xf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ispeta.crg.eu/protoco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workbookViewId="0">
      <selection activeCell="A3" sqref="A3"/>
    </sheetView>
  </sheetViews>
  <sheetFormatPr defaultColWidth="8.88671875" defaultRowHeight="13.8" x14ac:dyDescent="0.25"/>
  <cols>
    <col min="1" max="1" width="132.33203125" style="47" bestFit="1" customWidth="1"/>
    <col min="2" max="16384" width="8.88671875" style="47"/>
  </cols>
  <sheetData>
    <row r="1" spans="1:1" x14ac:dyDescent="0.25">
      <c r="A1" s="42" t="s">
        <v>12</v>
      </c>
    </row>
    <row r="2" spans="1:1" x14ac:dyDescent="0.25">
      <c r="A2" s="47" t="s">
        <v>13</v>
      </c>
    </row>
    <row r="3" spans="1:1" x14ac:dyDescent="0.25">
      <c r="A3" s="47" t="s">
        <v>48</v>
      </c>
    </row>
    <row r="5" spans="1:1" x14ac:dyDescent="0.25">
      <c r="A5" s="47" t="s">
        <v>22</v>
      </c>
    </row>
    <row r="6" spans="1:1" x14ac:dyDescent="0.25">
      <c r="A6" s="48" t="s">
        <v>36</v>
      </c>
    </row>
    <row r="7" spans="1:1" x14ac:dyDescent="0.25">
      <c r="A7" s="67" t="s">
        <v>35</v>
      </c>
    </row>
    <row r="9" spans="1:1" x14ac:dyDescent="0.25">
      <c r="A9" s="47" t="s">
        <v>23</v>
      </c>
    </row>
    <row r="10" spans="1:1" x14ac:dyDescent="0.25">
      <c r="A10" s="47" t="s">
        <v>37</v>
      </c>
    </row>
    <row r="11" spans="1:1" x14ac:dyDescent="0.25">
      <c r="A11" s="47" t="s">
        <v>47</v>
      </c>
    </row>
    <row r="12" spans="1:1" x14ac:dyDescent="0.25">
      <c r="A12" s="50" t="s">
        <v>26</v>
      </c>
    </row>
    <row r="13" spans="1:1" x14ac:dyDescent="0.25">
      <c r="A13" s="50" t="s">
        <v>41</v>
      </c>
    </row>
    <row r="15" spans="1:1" x14ac:dyDescent="0.25">
      <c r="A15" s="47" t="s">
        <v>38</v>
      </c>
    </row>
    <row r="16" spans="1:1" x14ac:dyDescent="0.25">
      <c r="A16" s="47" t="s">
        <v>39</v>
      </c>
    </row>
    <row r="17" spans="1:1" x14ac:dyDescent="0.25">
      <c r="A17" s="68" t="s">
        <v>40</v>
      </c>
    </row>
  </sheetData>
  <hyperlinks>
    <hyperlink ref="A1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workbookViewId="0">
      <selection activeCell="D13" sqref="D13"/>
    </sheetView>
  </sheetViews>
  <sheetFormatPr defaultColWidth="8.88671875" defaultRowHeight="14.4" x14ac:dyDescent="0.3"/>
  <cols>
    <col min="1" max="1" width="36.109375" style="4" bestFit="1" customWidth="1"/>
    <col min="2" max="2" width="63.6640625" style="4" customWidth="1"/>
    <col min="3" max="3" width="11.33203125" style="4" customWidth="1"/>
    <col min="4" max="4" width="22.109375" style="4" bestFit="1" customWidth="1"/>
    <col min="5" max="5" width="13.33203125" style="4" customWidth="1"/>
    <col min="6" max="6" width="12" style="4" bestFit="1" customWidth="1"/>
    <col min="7" max="1025" width="8.88671875" style="4"/>
    <col min="1026" max="16384" width="8.88671875" style="28"/>
  </cols>
  <sheetData>
    <row r="1" spans="1:1025" x14ac:dyDescent="0.3">
      <c r="A1" s="69" t="s">
        <v>29</v>
      </c>
      <c r="B1" s="69"/>
      <c r="C1" s="69"/>
      <c r="D1" s="3"/>
      <c r="E1" s="3"/>
      <c r="F1" s="3"/>
      <c r="G1" s="3"/>
      <c r="H1" s="3"/>
      <c r="I1" s="28"/>
    </row>
    <row r="2" spans="1:1025" x14ac:dyDescent="0.3">
      <c r="A2" s="69" t="s">
        <v>30</v>
      </c>
      <c r="B2" s="69"/>
      <c r="C2" s="24"/>
      <c r="D2" s="3"/>
      <c r="E2" s="3"/>
      <c r="F2" s="3"/>
      <c r="G2" s="3"/>
      <c r="H2" s="3"/>
      <c r="I2" s="28"/>
    </row>
    <row r="3" spans="1:1025" x14ac:dyDescent="0.3">
      <c r="A3" s="24"/>
      <c r="B3" s="24"/>
      <c r="C3" s="24"/>
      <c r="D3" s="3"/>
      <c r="E3" s="3"/>
      <c r="F3" s="3"/>
      <c r="G3" s="3"/>
      <c r="H3" s="3"/>
      <c r="I3" s="28"/>
    </row>
    <row r="4" spans="1:1025" ht="13.5" customHeight="1" x14ac:dyDescent="0.3">
      <c r="A4" s="5" t="s">
        <v>25</v>
      </c>
      <c r="B4" s="3"/>
      <c r="C4" s="3"/>
      <c r="D4" s="3"/>
      <c r="E4" s="3"/>
      <c r="F4" s="3"/>
      <c r="G4" s="3"/>
      <c r="H4" s="3"/>
      <c r="I4" s="28"/>
    </row>
    <row r="5" spans="1:1025" ht="55.8" x14ac:dyDescent="0.3">
      <c r="A5" s="6"/>
      <c r="B5" s="7" t="s">
        <v>44</v>
      </c>
      <c r="C5" s="3" t="s">
        <v>46</v>
      </c>
      <c r="D5" s="28"/>
      <c r="E5" s="28"/>
      <c r="F5" s="28"/>
      <c r="G5" s="28"/>
      <c r="H5" s="28"/>
      <c r="I5" s="28"/>
    </row>
    <row r="6" spans="1:1025" ht="18.75" customHeight="1" x14ac:dyDescent="0.3">
      <c r="A6" s="6" t="s">
        <v>42</v>
      </c>
      <c r="B6" s="51" t="s">
        <v>32</v>
      </c>
      <c r="C6" s="8">
        <f>LEN(B6)</f>
        <v>21</v>
      </c>
      <c r="D6" s="28"/>
      <c r="E6" s="28"/>
      <c r="F6" s="28"/>
      <c r="G6" s="28"/>
      <c r="H6" s="28"/>
      <c r="I6" s="28"/>
    </row>
    <row r="7" spans="1:1025" ht="18" customHeight="1" thickBot="1" x14ac:dyDescent="0.35">
      <c r="A7" s="9" t="s">
        <v>43</v>
      </c>
      <c r="B7" s="52" t="s">
        <v>6</v>
      </c>
      <c r="C7" s="8">
        <f>LEN(B7)</f>
        <v>20</v>
      </c>
      <c r="D7" s="28"/>
      <c r="E7" s="28"/>
      <c r="F7" s="28"/>
      <c r="G7" s="28"/>
      <c r="H7" s="28"/>
      <c r="I7" s="28"/>
    </row>
    <row r="8" spans="1:1025" x14ac:dyDescent="0.3">
      <c r="A8" s="3"/>
      <c r="B8" s="3"/>
      <c r="C8" s="3"/>
      <c r="D8" s="3"/>
      <c r="E8" s="3"/>
      <c r="F8" s="3"/>
      <c r="G8" s="3"/>
      <c r="H8" s="3"/>
      <c r="I8" s="28"/>
    </row>
    <row r="9" spans="1:1025" ht="42.6" thickBot="1" x14ac:dyDescent="0.35">
      <c r="A9" s="10"/>
      <c r="B9" s="11" t="s">
        <v>7</v>
      </c>
      <c r="C9" s="12" t="s">
        <v>14</v>
      </c>
      <c r="D9" s="12" t="s">
        <v>8</v>
      </c>
      <c r="E9" s="12" t="s">
        <v>15</v>
      </c>
      <c r="F9" s="13" t="s">
        <v>9</v>
      </c>
      <c r="G9" s="14"/>
      <c r="H9" s="3"/>
      <c r="I9" s="28"/>
    </row>
    <row r="10" spans="1:1025" ht="58.2" thickBot="1" x14ac:dyDescent="0.35">
      <c r="A10" s="15"/>
      <c r="B10" s="16" t="s">
        <v>33</v>
      </c>
      <c r="C10" s="17" t="str">
        <f>B6</f>
        <v>GGAGCCTCAGAAATACAAAAA</v>
      </c>
      <c r="D10" s="18" t="s">
        <v>10</v>
      </c>
      <c r="E10" s="17" t="str">
        <f>B7</f>
        <v>CGGGATATCGGGTGGCGGCT</v>
      </c>
      <c r="F10" s="19" t="s">
        <v>34</v>
      </c>
      <c r="G10" s="14"/>
      <c r="H10" s="3"/>
      <c r="I10" s="20"/>
    </row>
    <row r="11" spans="1:1025" s="36" customFormat="1" x14ac:dyDescent="0.3">
      <c r="A11" s="29"/>
      <c r="B11" s="30"/>
      <c r="C11" s="30"/>
      <c r="D11" s="31"/>
      <c r="E11" s="30"/>
      <c r="F11" s="30"/>
      <c r="G11" s="32"/>
      <c r="H11" s="33"/>
      <c r="I11" s="34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  <c r="TK11" s="35"/>
      <c r="TL11" s="35"/>
      <c r="TM11" s="35"/>
      <c r="TN11" s="35"/>
      <c r="TO11" s="35"/>
      <c r="TP11" s="35"/>
      <c r="TQ11" s="35"/>
      <c r="TR11" s="35"/>
      <c r="TS11" s="35"/>
      <c r="TT11" s="35"/>
      <c r="TU11" s="35"/>
      <c r="TV11" s="35"/>
      <c r="TW11" s="35"/>
      <c r="TX11" s="35"/>
      <c r="TY11" s="35"/>
      <c r="TZ11" s="35"/>
      <c r="UA11" s="35"/>
      <c r="UB11" s="35"/>
      <c r="UC11" s="35"/>
      <c r="UD11" s="35"/>
      <c r="UE11" s="35"/>
      <c r="UF11" s="35"/>
      <c r="UG11" s="35"/>
      <c r="UH11" s="35"/>
      <c r="UI11" s="35"/>
      <c r="UJ11" s="35"/>
      <c r="UK11" s="35"/>
      <c r="UL11" s="35"/>
      <c r="UM11" s="35"/>
      <c r="UN11" s="35"/>
      <c r="UO11" s="35"/>
      <c r="UP11" s="35"/>
      <c r="UQ11" s="35"/>
      <c r="UR11" s="35"/>
      <c r="US11" s="35"/>
      <c r="UT11" s="35"/>
      <c r="UU11" s="35"/>
      <c r="UV11" s="35"/>
      <c r="UW11" s="35"/>
      <c r="UX11" s="35"/>
      <c r="UY11" s="35"/>
      <c r="UZ11" s="35"/>
      <c r="VA11" s="35"/>
      <c r="VB11" s="35"/>
      <c r="VC11" s="35"/>
      <c r="VD11" s="35"/>
      <c r="VE11" s="35"/>
      <c r="VF11" s="35"/>
      <c r="VG11" s="35"/>
      <c r="VH11" s="35"/>
      <c r="VI11" s="35"/>
      <c r="VJ11" s="35"/>
      <c r="VK11" s="35"/>
      <c r="VL11" s="35"/>
      <c r="VM11" s="35"/>
      <c r="VN11" s="35"/>
      <c r="VO11" s="35"/>
      <c r="VP11" s="35"/>
      <c r="VQ11" s="35"/>
      <c r="VR11" s="35"/>
      <c r="VS11" s="35"/>
      <c r="VT11" s="35"/>
      <c r="VU11" s="35"/>
      <c r="VV11" s="35"/>
      <c r="VW11" s="35"/>
      <c r="VX11" s="35"/>
      <c r="VY11" s="35"/>
      <c r="VZ11" s="35"/>
      <c r="WA11" s="35"/>
      <c r="WB11" s="35"/>
      <c r="WC11" s="35"/>
      <c r="WD11" s="35"/>
      <c r="WE11" s="35"/>
      <c r="WF11" s="35"/>
      <c r="WG11" s="35"/>
      <c r="WH11" s="35"/>
      <c r="WI11" s="35"/>
      <c r="WJ11" s="35"/>
      <c r="WK11" s="35"/>
      <c r="WL11" s="35"/>
      <c r="WM11" s="35"/>
      <c r="WN11" s="35"/>
      <c r="WO11" s="35"/>
      <c r="WP11" s="35"/>
      <c r="WQ11" s="35"/>
      <c r="WR11" s="35"/>
      <c r="WS11" s="35"/>
      <c r="WT11" s="35"/>
      <c r="WU11" s="35"/>
      <c r="WV11" s="35"/>
      <c r="WW11" s="35"/>
      <c r="WX11" s="35"/>
      <c r="WY11" s="35"/>
      <c r="WZ11" s="35"/>
      <c r="XA11" s="35"/>
      <c r="XB11" s="35"/>
      <c r="XC11" s="35"/>
      <c r="XD11" s="35"/>
      <c r="XE11" s="35"/>
      <c r="XF11" s="35"/>
      <c r="XG11" s="35"/>
      <c r="XH11" s="35"/>
      <c r="XI11" s="35"/>
      <c r="XJ11" s="35"/>
      <c r="XK11" s="35"/>
      <c r="XL11" s="35"/>
      <c r="XM11" s="35"/>
      <c r="XN11" s="35"/>
      <c r="XO11" s="35"/>
      <c r="XP11" s="35"/>
      <c r="XQ11" s="35"/>
      <c r="XR11" s="35"/>
      <c r="XS11" s="35"/>
      <c r="XT11" s="35"/>
      <c r="XU11" s="35"/>
      <c r="XV11" s="35"/>
      <c r="XW11" s="35"/>
      <c r="XX11" s="35"/>
      <c r="XY11" s="35"/>
      <c r="XZ11" s="35"/>
      <c r="YA11" s="35"/>
      <c r="YB11" s="35"/>
      <c r="YC11" s="35"/>
      <c r="YD11" s="35"/>
      <c r="YE11" s="35"/>
      <c r="YF11" s="35"/>
      <c r="YG11" s="35"/>
      <c r="YH11" s="35"/>
      <c r="YI11" s="35"/>
      <c r="YJ11" s="35"/>
      <c r="YK11" s="35"/>
      <c r="YL11" s="35"/>
      <c r="YM11" s="35"/>
      <c r="YN11" s="35"/>
      <c r="YO11" s="35"/>
      <c r="YP11" s="35"/>
      <c r="YQ11" s="35"/>
      <c r="YR11" s="35"/>
      <c r="YS11" s="35"/>
      <c r="YT11" s="35"/>
      <c r="YU11" s="35"/>
      <c r="YV11" s="35"/>
      <c r="YW11" s="35"/>
      <c r="YX11" s="35"/>
      <c r="YY11" s="35"/>
      <c r="YZ11" s="35"/>
      <c r="ZA11" s="35"/>
      <c r="ZB11" s="35"/>
      <c r="ZC11" s="35"/>
      <c r="ZD11" s="35"/>
      <c r="ZE11" s="35"/>
      <c r="ZF11" s="35"/>
      <c r="ZG11" s="35"/>
      <c r="ZH11" s="35"/>
      <c r="ZI11" s="35"/>
      <c r="ZJ11" s="35"/>
      <c r="ZK11" s="35"/>
      <c r="ZL11" s="35"/>
      <c r="ZM11" s="35"/>
      <c r="ZN11" s="35"/>
      <c r="ZO11" s="35"/>
      <c r="ZP11" s="35"/>
      <c r="ZQ11" s="35"/>
      <c r="ZR11" s="35"/>
      <c r="ZS11" s="35"/>
      <c r="ZT11" s="35"/>
      <c r="ZU11" s="35"/>
      <c r="ZV11" s="35"/>
      <c r="ZW11" s="35"/>
      <c r="ZX11" s="35"/>
      <c r="ZY11" s="35"/>
      <c r="ZZ11" s="35"/>
      <c r="AAA11" s="35"/>
      <c r="AAB11" s="35"/>
      <c r="AAC11" s="35"/>
      <c r="AAD11" s="35"/>
      <c r="AAE11" s="35"/>
      <c r="AAF11" s="35"/>
      <c r="AAG11" s="35"/>
      <c r="AAH11" s="35"/>
      <c r="AAI11" s="35"/>
      <c r="AAJ11" s="35"/>
      <c r="AAK11" s="35"/>
      <c r="AAL11" s="35"/>
      <c r="AAM11" s="35"/>
      <c r="AAN11" s="35"/>
      <c r="AAO11" s="35"/>
      <c r="AAP11" s="35"/>
      <c r="AAQ11" s="35"/>
      <c r="AAR11" s="35"/>
      <c r="AAS11" s="35"/>
      <c r="AAT11" s="35"/>
      <c r="AAU11" s="35"/>
      <c r="AAV11" s="35"/>
      <c r="AAW11" s="35"/>
      <c r="AAX11" s="35"/>
      <c r="AAY11" s="35"/>
      <c r="AAZ11" s="35"/>
      <c r="ABA11" s="35"/>
      <c r="ABB11" s="35"/>
      <c r="ABC11" s="35"/>
      <c r="ABD11" s="35"/>
      <c r="ABE11" s="35"/>
      <c r="ABF11" s="35"/>
      <c r="ABG11" s="35"/>
      <c r="ABH11" s="35"/>
      <c r="ABI11" s="35"/>
      <c r="ABJ11" s="35"/>
      <c r="ABK11" s="35"/>
      <c r="ABL11" s="35"/>
      <c r="ABM11" s="35"/>
      <c r="ABN11" s="35"/>
      <c r="ABO11" s="35"/>
      <c r="ABP11" s="35"/>
      <c r="ABQ11" s="35"/>
      <c r="ABR11" s="35"/>
      <c r="ABS11" s="35"/>
      <c r="ABT11" s="35"/>
      <c r="ABU11" s="35"/>
      <c r="ABV11" s="35"/>
      <c r="ABW11" s="35"/>
      <c r="ABX11" s="35"/>
      <c r="ABY11" s="35"/>
      <c r="ABZ11" s="35"/>
      <c r="ACA11" s="35"/>
      <c r="ACB11" s="35"/>
      <c r="ACC11" s="35"/>
      <c r="ACD11" s="35"/>
      <c r="ACE11" s="35"/>
      <c r="ACF11" s="35"/>
      <c r="ACG11" s="35"/>
      <c r="ACH11" s="35"/>
      <c r="ACI11" s="35"/>
      <c r="ACJ11" s="35"/>
      <c r="ACK11" s="35"/>
      <c r="ACL11" s="35"/>
      <c r="ACM11" s="35"/>
      <c r="ACN11" s="35"/>
      <c r="ACO11" s="35"/>
      <c r="ACP11" s="35"/>
      <c r="ACQ11" s="35"/>
      <c r="ACR11" s="35"/>
      <c r="ACS11" s="35"/>
      <c r="ACT11" s="35"/>
      <c r="ACU11" s="35"/>
      <c r="ACV11" s="35"/>
      <c r="ACW11" s="35"/>
      <c r="ACX11" s="35"/>
      <c r="ACY11" s="35"/>
      <c r="ACZ11" s="35"/>
      <c r="ADA11" s="35"/>
      <c r="ADB11" s="35"/>
      <c r="ADC11" s="35"/>
      <c r="ADD11" s="35"/>
      <c r="ADE11" s="35"/>
      <c r="ADF11" s="35"/>
      <c r="ADG11" s="35"/>
      <c r="ADH11" s="35"/>
      <c r="ADI11" s="35"/>
      <c r="ADJ11" s="35"/>
      <c r="ADK11" s="35"/>
      <c r="ADL11" s="35"/>
      <c r="ADM11" s="35"/>
      <c r="ADN11" s="35"/>
      <c r="ADO11" s="35"/>
      <c r="ADP11" s="35"/>
      <c r="ADQ11" s="35"/>
      <c r="ADR11" s="35"/>
      <c r="ADS11" s="35"/>
      <c r="ADT11" s="35"/>
      <c r="ADU11" s="35"/>
      <c r="ADV11" s="35"/>
      <c r="ADW11" s="35"/>
      <c r="ADX11" s="35"/>
      <c r="ADY11" s="35"/>
      <c r="ADZ11" s="35"/>
      <c r="AEA11" s="35"/>
      <c r="AEB11" s="35"/>
      <c r="AEC11" s="35"/>
      <c r="AED11" s="35"/>
      <c r="AEE11" s="35"/>
      <c r="AEF11" s="35"/>
      <c r="AEG11" s="35"/>
      <c r="AEH11" s="35"/>
      <c r="AEI11" s="35"/>
      <c r="AEJ11" s="35"/>
      <c r="AEK11" s="35"/>
      <c r="AEL11" s="35"/>
      <c r="AEM11" s="35"/>
      <c r="AEN11" s="35"/>
      <c r="AEO11" s="35"/>
      <c r="AEP11" s="35"/>
      <c r="AEQ11" s="35"/>
      <c r="AER11" s="35"/>
      <c r="AES11" s="35"/>
      <c r="AET11" s="35"/>
      <c r="AEU11" s="35"/>
      <c r="AEV11" s="35"/>
      <c r="AEW11" s="35"/>
      <c r="AEX11" s="35"/>
      <c r="AEY11" s="35"/>
      <c r="AEZ11" s="35"/>
      <c r="AFA11" s="35"/>
      <c r="AFB11" s="35"/>
      <c r="AFC11" s="35"/>
      <c r="AFD11" s="35"/>
      <c r="AFE11" s="35"/>
      <c r="AFF11" s="35"/>
      <c r="AFG11" s="35"/>
      <c r="AFH11" s="35"/>
      <c r="AFI11" s="35"/>
      <c r="AFJ11" s="35"/>
      <c r="AFK11" s="35"/>
      <c r="AFL11" s="35"/>
      <c r="AFM11" s="35"/>
      <c r="AFN11" s="35"/>
      <c r="AFO11" s="35"/>
      <c r="AFP11" s="35"/>
      <c r="AFQ11" s="35"/>
      <c r="AFR11" s="35"/>
      <c r="AFS11" s="35"/>
      <c r="AFT11" s="35"/>
      <c r="AFU11" s="35"/>
      <c r="AFV11" s="35"/>
      <c r="AFW11" s="35"/>
      <c r="AFX11" s="35"/>
      <c r="AFY11" s="35"/>
      <c r="AFZ11" s="35"/>
      <c r="AGA11" s="35"/>
      <c r="AGB11" s="35"/>
      <c r="AGC11" s="35"/>
      <c r="AGD11" s="35"/>
      <c r="AGE11" s="35"/>
      <c r="AGF11" s="35"/>
      <c r="AGG11" s="35"/>
      <c r="AGH11" s="35"/>
      <c r="AGI11" s="35"/>
      <c r="AGJ11" s="35"/>
      <c r="AGK11" s="35"/>
      <c r="AGL11" s="35"/>
      <c r="AGM11" s="35"/>
      <c r="AGN11" s="35"/>
      <c r="AGO11" s="35"/>
      <c r="AGP11" s="35"/>
      <c r="AGQ11" s="35"/>
      <c r="AGR11" s="35"/>
      <c r="AGS11" s="35"/>
      <c r="AGT11" s="35"/>
      <c r="AGU11" s="35"/>
      <c r="AGV11" s="35"/>
      <c r="AGW11" s="35"/>
      <c r="AGX11" s="35"/>
      <c r="AGY11" s="35"/>
      <c r="AGZ11" s="35"/>
      <c r="AHA11" s="35"/>
      <c r="AHB11" s="35"/>
      <c r="AHC11" s="35"/>
      <c r="AHD11" s="35"/>
      <c r="AHE11" s="35"/>
      <c r="AHF11" s="35"/>
      <c r="AHG11" s="35"/>
      <c r="AHH11" s="35"/>
      <c r="AHI11" s="35"/>
      <c r="AHJ11" s="35"/>
      <c r="AHK11" s="35"/>
      <c r="AHL11" s="35"/>
      <c r="AHM11" s="35"/>
      <c r="AHN11" s="35"/>
      <c r="AHO11" s="35"/>
      <c r="AHP11" s="35"/>
      <c r="AHQ11" s="35"/>
      <c r="AHR11" s="35"/>
      <c r="AHS11" s="35"/>
      <c r="AHT11" s="35"/>
      <c r="AHU11" s="35"/>
      <c r="AHV11" s="35"/>
      <c r="AHW11" s="35"/>
      <c r="AHX11" s="35"/>
      <c r="AHY11" s="35"/>
      <c r="AHZ11" s="35"/>
      <c r="AIA11" s="35"/>
      <c r="AIB11" s="35"/>
      <c r="AIC11" s="35"/>
      <c r="AID11" s="35"/>
      <c r="AIE11" s="35"/>
      <c r="AIF11" s="35"/>
      <c r="AIG11" s="35"/>
      <c r="AIH11" s="35"/>
      <c r="AII11" s="35"/>
      <c r="AIJ11" s="35"/>
      <c r="AIK11" s="35"/>
      <c r="AIL11" s="35"/>
      <c r="AIM11" s="35"/>
      <c r="AIN11" s="35"/>
      <c r="AIO11" s="35"/>
      <c r="AIP11" s="35"/>
      <c r="AIQ11" s="35"/>
      <c r="AIR11" s="35"/>
      <c r="AIS11" s="35"/>
      <c r="AIT11" s="35"/>
      <c r="AIU11" s="35"/>
      <c r="AIV11" s="35"/>
      <c r="AIW11" s="35"/>
      <c r="AIX11" s="35"/>
      <c r="AIY11" s="35"/>
      <c r="AIZ11" s="35"/>
      <c r="AJA11" s="35"/>
      <c r="AJB11" s="35"/>
      <c r="AJC11" s="35"/>
      <c r="AJD11" s="35"/>
      <c r="AJE11" s="35"/>
      <c r="AJF11" s="35"/>
      <c r="AJG11" s="35"/>
      <c r="AJH11" s="35"/>
      <c r="AJI11" s="35"/>
      <c r="AJJ11" s="35"/>
      <c r="AJK11" s="35"/>
      <c r="AJL11" s="35"/>
      <c r="AJM11" s="35"/>
      <c r="AJN11" s="35"/>
      <c r="AJO11" s="35"/>
      <c r="AJP11" s="35"/>
      <c r="AJQ11" s="35"/>
      <c r="AJR11" s="35"/>
      <c r="AJS11" s="35"/>
      <c r="AJT11" s="35"/>
      <c r="AJU11" s="35"/>
      <c r="AJV11" s="35"/>
      <c r="AJW11" s="35"/>
      <c r="AJX11" s="35"/>
      <c r="AJY11" s="35"/>
      <c r="AJZ11" s="35"/>
      <c r="AKA11" s="35"/>
      <c r="AKB11" s="35"/>
      <c r="AKC11" s="35"/>
      <c r="AKD11" s="35"/>
      <c r="AKE11" s="35"/>
      <c r="AKF11" s="35"/>
      <c r="AKG11" s="35"/>
      <c r="AKH11" s="35"/>
      <c r="AKI11" s="35"/>
      <c r="AKJ11" s="35"/>
      <c r="AKK11" s="35"/>
      <c r="AKL11" s="35"/>
      <c r="AKM11" s="35"/>
      <c r="AKN11" s="35"/>
      <c r="AKO11" s="35"/>
      <c r="AKP11" s="35"/>
      <c r="AKQ11" s="35"/>
      <c r="AKR11" s="35"/>
      <c r="AKS11" s="35"/>
      <c r="AKT11" s="35"/>
      <c r="AKU11" s="35"/>
      <c r="AKV11" s="35"/>
      <c r="AKW11" s="35"/>
      <c r="AKX11" s="35"/>
      <c r="AKY11" s="35"/>
      <c r="AKZ11" s="35"/>
      <c r="ALA11" s="35"/>
      <c r="ALB11" s="35"/>
      <c r="ALC11" s="35"/>
      <c r="ALD11" s="35"/>
      <c r="ALE11" s="35"/>
      <c r="ALF11" s="35"/>
      <c r="ALG11" s="35"/>
      <c r="ALH11" s="35"/>
      <c r="ALI11" s="35"/>
      <c r="ALJ11" s="35"/>
      <c r="ALK11" s="35"/>
      <c r="ALL11" s="35"/>
      <c r="ALM11" s="35"/>
      <c r="ALN11" s="35"/>
      <c r="ALO11" s="35"/>
      <c r="ALP11" s="35"/>
      <c r="ALQ11" s="35"/>
      <c r="ALR11" s="35"/>
      <c r="ALS11" s="35"/>
      <c r="ALT11" s="35"/>
      <c r="ALU11" s="35"/>
      <c r="ALV11" s="35"/>
      <c r="ALW11" s="35"/>
      <c r="ALX11" s="35"/>
      <c r="ALY11" s="35"/>
      <c r="ALZ11" s="35"/>
      <c r="AMA11" s="35"/>
      <c r="AMB11" s="35"/>
      <c r="AMC11" s="35"/>
      <c r="AMD11" s="35"/>
      <c r="AME11" s="35"/>
      <c r="AMF11" s="35"/>
      <c r="AMG11" s="35"/>
      <c r="AMH11" s="35"/>
      <c r="AMI11" s="35"/>
      <c r="AMJ11" s="35"/>
      <c r="AMK11" s="35"/>
    </row>
    <row r="12" spans="1:1025" x14ac:dyDescent="0.3">
      <c r="A12" s="37" t="s">
        <v>24</v>
      </c>
      <c r="B12" s="3"/>
      <c r="C12" s="3"/>
      <c r="D12" s="3"/>
      <c r="E12" s="3"/>
      <c r="F12" s="3"/>
      <c r="G12" s="3"/>
      <c r="H12" s="3"/>
      <c r="I12" s="20"/>
    </row>
    <row r="13" spans="1:1025" ht="31.95" customHeight="1" thickBot="1" x14ac:dyDescent="0.35">
      <c r="A13" s="9" t="s">
        <v>11</v>
      </c>
      <c r="B13" s="21" t="str">
        <f>CONCATENATE(B10,C10,D10,E10,F10)</f>
        <v>ATCTTGTGGAAAGGACGAAACACCGGGAGCCTCAGAAATACAAAAAGTTTTAGAGCTAGAAGAGACGGAATTCCTAGGATCCCGTCTCTCTGTATGAGACCACTCTTTCCCCGGGATATCGGGTGGCGGCTGTTTTAGAGCTAGAAATAGCAAGTT</v>
      </c>
      <c r="C13" s="3"/>
      <c r="D13" s="3"/>
      <c r="E13" s="3"/>
      <c r="F13" s="3"/>
      <c r="G13" s="3"/>
      <c r="H13" s="3"/>
      <c r="I13" s="20"/>
    </row>
    <row r="14" spans="1:1025" ht="18.75" customHeight="1" thickBot="1" x14ac:dyDescent="0.35">
      <c r="A14" s="66" t="s">
        <v>45</v>
      </c>
      <c r="B14" s="22">
        <f>LEN(B13)</f>
        <v>156</v>
      </c>
      <c r="C14" s="49"/>
      <c r="D14" s="3"/>
      <c r="E14" s="3"/>
      <c r="F14" s="3"/>
      <c r="G14" s="3"/>
      <c r="H14" s="3"/>
      <c r="I14" s="20"/>
    </row>
  </sheetData>
  <mergeCells count="2"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85" zoomScaleNormal="85" workbookViewId="0">
      <selection activeCell="A2" sqref="A2"/>
    </sheetView>
  </sheetViews>
  <sheetFormatPr defaultColWidth="9.109375" defaultRowHeight="14.4" x14ac:dyDescent="0.3"/>
  <cols>
    <col min="1" max="1" width="24.88671875" style="25" customWidth="1"/>
    <col min="2" max="2" width="60.33203125" style="1" customWidth="1"/>
    <col min="3" max="3" width="48.109375" style="1" customWidth="1"/>
    <col min="4" max="4" width="61.88671875" style="1" bestFit="1" customWidth="1"/>
    <col min="5" max="5" width="27.33203125" style="1" customWidth="1"/>
    <col min="6" max="6" width="28.5546875" style="1" customWidth="1"/>
    <col min="7" max="7" width="29" style="1" customWidth="1"/>
    <col min="8" max="16384" width="9.109375" style="1"/>
  </cols>
  <sheetData>
    <row r="1" spans="1:13" x14ac:dyDescent="0.3">
      <c r="A1" s="42" t="s">
        <v>27</v>
      </c>
    </row>
    <row r="2" spans="1:13" ht="15" thickBot="1" x14ac:dyDescent="0.35">
      <c r="A2" s="42"/>
    </row>
    <row r="3" spans="1:13" ht="15" thickBot="1" x14ac:dyDescent="0.35">
      <c r="A3" s="43" t="s">
        <v>17</v>
      </c>
      <c r="B3" s="23" t="str">
        <f>UPPER(Design1!B13)</f>
        <v>ATCTTGTGGAAAGGACGAAACACCGGGAGCCTCAGAAATACAAAAAGTTTTAGAGCTAGAAGAGACGGAATTCCTAGGATCCCGTCTCTCTGTATGAGACCACTCTTTCCCCGGGATATCGGGTGGCGGCTGTTTTAGAGCTAGAAATAGCAAGTT</v>
      </c>
      <c r="C3" s="26"/>
    </row>
    <row r="4" spans="1:13" x14ac:dyDescent="0.3">
      <c r="A4" s="42" t="s">
        <v>16</v>
      </c>
      <c r="B4" s="60">
        <f>LEN(B3)</f>
        <v>156</v>
      </c>
      <c r="C4" s="27"/>
    </row>
    <row r="5" spans="1:13" x14ac:dyDescent="0.3">
      <c r="A5" s="42"/>
    </row>
    <row r="6" spans="1:13" s="2" customFormat="1" x14ac:dyDescent="0.3">
      <c r="A6" s="61" t="s">
        <v>18</v>
      </c>
      <c r="B6" s="62" t="s">
        <v>0</v>
      </c>
      <c r="C6" s="62" t="s">
        <v>1</v>
      </c>
      <c r="D6" s="62" t="s">
        <v>2</v>
      </c>
      <c r="E6" s="62" t="s">
        <v>3</v>
      </c>
      <c r="F6" s="62" t="s">
        <v>4</v>
      </c>
      <c r="G6" s="62" t="s">
        <v>5</v>
      </c>
    </row>
    <row r="7" spans="1:13" s="2" customFormat="1" x14ac:dyDescent="0.3">
      <c r="A7" s="61" t="s">
        <v>31</v>
      </c>
      <c r="B7" s="63">
        <v>1</v>
      </c>
      <c r="C7" s="64">
        <f>IF(B4=155,21,22)</f>
        <v>22</v>
      </c>
      <c r="D7" s="64">
        <f>C7+25</f>
        <v>47</v>
      </c>
      <c r="E7" s="64">
        <f>24+D7</f>
        <v>71</v>
      </c>
      <c r="F7" s="64">
        <f>E7+23</f>
        <v>94</v>
      </c>
      <c r="G7" s="64">
        <f>F7+23</f>
        <v>117</v>
      </c>
    </row>
    <row r="8" spans="1:13" s="2" customFormat="1" x14ac:dyDescent="0.3">
      <c r="A8" s="61" t="s">
        <v>16</v>
      </c>
      <c r="B8" s="65">
        <f>IF(B4=155,40,41)</f>
        <v>41</v>
      </c>
      <c r="C8" s="65">
        <v>45</v>
      </c>
      <c r="D8" s="65">
        <v>42</v>
      </c>
      <c r="E8" s="65">
        <v>41</v>
      </c>
      <c r="F8" s="65">
        <v>41</v>
      </c>
      <c r="G8" s="65">
        <v>40</v>
      </c>
    </row>
    <row r="9" spans="1:13" x14ac:dyDescent="0.3">
      <c r="A9" s="42"/>
    </row>
    <row r="10" spans="1:13" x14ac:dyDescent="0.3">
      <c r="A10" s="42" t="s">
        <v>28</v>
      </c>
      <c r="B10" s="53" t="str">
        <f>MID(B3,B7,B8)</f>
        <v>ATCTTGTGGAAAGGACGAAACACCGGGAGCCTCAGAAATAC</v>
      </c>
      <c r="C10" s="54" t="str">
        <f>MID(B3,C7,C8)</f>
        <v>ACCGGGAGCCTCAGAAATACAAAAAGTTTTAGAGCTAGAAGAGAC</v>
      </c>
      <c r="D10" s="53" t="str">
        <f>MID(B3,D7,D8)</f>
        <v>GTTTTAGAGCTAGAAGAGACGGAATTCCTAGGATCCCGTCTC</v>
      </c>
      <c r="E10" s="54" t="str">
        <f>MID(B3,E7,E8)</f>
        <v>TTCCTAGGATCCCGTCTCTCTGTATGAGACCACTCTTTCCC</v>
      </c>
      <c r="F10" s="53" t="str">
        <f>MID(B3,F7,F8)</f>
        <v>ATGAGACCACTCTTTCCCCGGGATATCGGGTGGCGGCTGTT</v>
      </c>
      <c r="G10" s="54" t="str">
        <f>MID(B3,G7,G8)</f>
        <v>TATCGGGTGGCGGCTGTTTTAGAGCTAGAAATAGCAAGTT</v>
      </c>
      <c r="H10" s="55"/>
      <c r="I10" s="55"/>
      <c r="J10" s="55"/>
      <c r="K10" s="55"/>
      <c r="L10" s="55"/>
      <c r="M10" s="55"/>
    </row>
    <row r="11" spans="1:13" x14ac:dyDescent="0.3">
      <c r="A11" s="42" t="s">
        <v>19</v>
      </c>
      <c r="B11" s="55" t="str">
        <f>CONCATENATE(MID(B10,LEN(B10),1),MID(B10,LEN(B10)-1,1),MID(B10,LEN(B10)-2,1),MID(B10,LEN(B10)-3,1),MID(B10,LEN(B10)-4,1),MID(B10,LEN(B10)-5,1),MID(B10,LEN(B10)-6,1),MID(B10,LEN(B10)-7,1),MID(B10,LEN(B10)-8,1),MID(B10,LEN(B10)-9,1),MID(B10,LEN(B10)-10,1),MID(B10,LEN(B10)-11,1),MID(B10,LEN(B10)-12,1),MID(B10,LEN(B10)-13,1),MID(B10,LEN(B10)-14,1),MID(B10,LEN(B10)-15,1),MID(B10,LEN(B10)-16,1),MID(B10,LEN(B10)-17,1),MID(B10,LEN(B10)-18,1),MID(B10,LEN(B10)-19,1),MID(B10,LEN(B10)-20,1),MID(B10,LEN(B10)-21,1),MID(B10,LEN(B10)-22,1),MID(B10,LEN(B10)-23,1),MID(B10,LEN(B10)-24,1),MID(B10,LEN(B10)-25,1),MID(B10,LEN(B10)-26,1),MID(B10,LEN(B10)-27,1),MID(B10,LEN(B10)-28,1),MID(B10,LEN(B10)-29,1),MID(B10,LEN(B10)-30,1),MID(B10,LEN(B10)-31,1),MID(B10,LEN(B10)-32,1),MID(B10,LEN(B10)-33,1),MID(B10,LEN(B10)-34,1),MID(B10,LEN(B10)-35,1),MID(B10,LEN(B10)-36,1),MID(B10,LEN(B10)-37,1),MID(B10,LEN(B10)-38,1),MID(B10,LEN(B10)-39,1),MID(B10,LEN(B10)-40,1))</f>
        <v>CATAAAGACTCCGAGGGCCACAAAGCAGGAAAGGTGTTCTA</v>
      </c>
      <c r="C11" s="53"/>
      <c r="D11" s="55" t="str">
        <f>CONCATENATE(MID(D10,LEN(D10),1),MID(D10,LEN(D10)-1,1),MID(D10,LEN(D10)-2,1),MID(D10,LEN(D10)-3,1),MID(D10,LEN(D10)-4,1),MID(D10,LEN(D10)-5,1),MID(D10,LEN(D10)-6,1),MID(D10,LEN(D10)-7,1),MID(D10,LEN(D10)-8,1),MID(D10,LEN(D10)-9,1),MID(D10,LEN(D10)-10,1),MID(D10,LEN(D10)-11,1),MID(D10,LEN(D10)-12,1),MID(D10,LEN(D10)-13,1),MID(D10,LEN(D10)-14,1),MID(D10,LEN(D10)-15,1),MID(D10,LEN(D10)-16,1),MID(D10,LEN(D10)-17,1),MID(D10,LEN(D10)-18,1),MID(D10,LEN(D10)-19,1),MID(D10,LEN(D10)-20,1),MID(D10,LEN(D10)-21,1),MID(D10,LEN(D10)-22,1),MID(D10,LEN(D10)-23,1),MID(D10,LEN(D10)-24,1),MID(D10,LEN(D10)-25,1),MID(D10,LEN(D10)-26,1),MID(D10,LEN(D10)-27,1),MID(D10,LEN(D10)-28,1),MID(D10,LEN(D10)-29,1),MID(D10,LEN(D10)-30,1),MID(D10,LEN(D10)-31,1),MID(D10,LEN(D10)-32,1),MID(D10,LEN(D10)-33,1),MID(D10,LEN(D10)-34,1),MID(D10,LEN(D10)-35,1),MID(D10,LEN(D10)-36,1),MID(D10,LEN(D10)-37,1),MID(D10,LEN(D10)-38,1),MID(D10,LEN(D10)-39,1),MID(D10,LEN(D10)-40,1),MID(D10,LEN(D10)-41,1))</f>
        <v>CTCTGCCCTAGGATCCTTAAGGCAGAGAAGATCGAGATTTTG</v>
      </c>
      <c r="E11" s="53"/>
      <c r="F11" s="55" t="str">
        <f>CONCATENATE(MID(F10,LEN(F10),1),MID(F10,LEN(F10)-1,1),MID(F10,LEN(F10)-2,1),MID(F10,LEN(F10)-3,1),MID(F10,LEN(F10)-4,1),MID(F10,LEN(F10)-5,1),MID(F10,LEN(F10)-6,1),MID(F10,LEN(F10)-7,1),MID(F10,LEN(F10)-8,1),MID(F10,LEN(F10)-9,1),MID(F10,LEN(F10)-10,1),MID(F10,LEN(F10)-11,1),MID(F10,LEN(F10)-12,1),MID(F10,LEN(F10)-13,1),MID(F10,LEN(F10)-14,1),MID(F10,LEN(F10)-15,1),MID(F10,LEN(F10)-16,1),MID(F10,LEN(F10)-17,1),MID(F10,LEN(F10)-18,1),MID(F10,LEN(F10)-19,1),MID(F10,LEN(F10)-20,1),MID(F10,LEN(F10)-21,1),MID(F10,LEN(F10)-22,1),MID(F10,LEN(F10)-23,1),MID(F10,LEN(F10)-24,1),MID(F10,LEN(F10)-25,1),MID(F10,LEN(F10)-26,1),MID(F10,LEN(F10)-27,1),MID(F10,LEN(F10)-28,1),MID(F10,LEN(F10)-29,1),MID(F10,LEN(F10)-30,1),MID(F10,LEN(F10)-31,1),MID(F10,LEN(F10)-32,1),MID(F10,LEN(F10)-33,1),MID(F10,LEN(F10)-34,1),MID(F10,LEN(F10)-35,1),MID(F10,LEN(F10)-36,1),MID(F10,LEN(F10)-37,1),MID(F10,LEN(F10)-38,1),MID(F10,LEN(F10)-39,1),MID(F10,LEN(F10)-40,1))</f>
        <v>TTGTCGGCGGTGGGCTATAGGGCCCCTTTCTCACCAGAGTA</v>
      </c>
      <c r="G11" s="53"/>
      <c r="H11" s="55"/>
      <c r="I11" s="55"/>
      <c r="J11" s="55"/>
      <c r="K11" s="55"/>
    </row>
    <row r="12" spans="1:13" ht="28.8" x14ac:dyDescent="0.3">
      <c r="A12" s="42" t="s">
        <v>20</v>
      </c>
      <c r="B12" s="56" t="str">
        <f xml:space="preserve"> SUBSTITUTE( SUBSTITUTE( SUBSTITUTE( SUBSTITUTE( SUBSTITUTE( SUBSTITUTE( SUBSTITUTE( SUBSTITUTE( B11, "A", 1), "C", 2), "G", 3),"T", 4), 1, "T"), 2, "G"), 3, "C"), 4, "A")</f>
        <v>GTATTTCTGAGGCTCCCGGTGTTTCGTCCTTTCCACAAGAT</v>
      </c>
      <c r="C12" s="57"/>
      <c r="D12" s="56" t="str">
        <f xml:space="preserve"> SUBSTITUTE( SUBSTITUTE( SUBSTITUTE( SUBSTITUTE( SUBSTITUTE( SUBSTITUTE( SUBSTITUTE( SUBSTITUTE( D11, "A", 1), "C", 2), "G", 3),"T", 4), 1, "T"), 2, "G"), 3, "C"), 4, "A")</f>
        <v>GAGACGGGATCCTAGGAATTCCGTCTCTTCTAGCTCTAAAAC</v>
      </c>
      <c r="E12" s="57"/>
      <c r="F12" s="56" t="str">
        <f xml:space="preserve"> SUBSTITUTE( SUBSTITUTE( SUBSTITUTE( SUBSTITUTE( SUBSTITUTE( SUBSTITUTE( SUBSTITUTE( SUBSTITUTE( F11, "A", 1), "C", 2), "G", 3),"T", 4), 1, "T"), 2, "G"), 3, "C"), 4, "A")</f>
        <v>AACAGCCGCCACCCGATATCCCGGGGAAAGAGTGGTCTCAT</v>
      </c>
      <c r="G12" s="57"/>
      <c r="H12" s="55"/>
      <c r="I12" s="55"/>
      <c r="J12" s="55"/>
      <c r="K12" s="55"/>
    </row>
    <row r="13" spans="1:13" x14ac:dyDescent="0.3">
      <c r="A13" s="42" t="s">
        <v>21</v>
      </c>
      <c r="B13" s="55">
        <f>LEN(B12)</f>
        <v>41</v>
      </c>
      <c r="C13" s="55">
        <f>LEN(C10)</f>
        <v>45</v>
      </c>
      <c r="D13" s="55">
        <f>LEN(D12)</f>
        <v>42</v>
      </c>
      <c r="E13" s="55">
        <f>LEN(E10)</f>
        <v>41</v>
      </c>
      <c r="F13" s="55">
        <f>LEN(F12)</f>
        <v>41</v>
      </c>
      <c r="G13" s="55">
        <f>LEN(G10)</f>
        <v>40</v>
      </c>
      <c r="H13" s="55"/>
      <c r="I13" s="55"/>
      <c r="J13" s="55"/>
      <c r="K13" s="55"/>
    </row>
    <row r="14" spans="1:13" x14ac:dyDescent="0.3">
      <c r="A14" s="42" t="s">
        <v>19</v>
      </c>
      <c r="B14" s="55" t="str">
        <f>CONCATENATE(MID(B10,LEN(B10),1),MID(B10,LEN(B10)-1,1),MID(B10,LEN(B10)-2,1),MID(B10,LEN(B10)-3,1),MID(B10,LEN(B10)-4,1),MID(B10,LEN(B10)-5,1),MID(B10,LEN(B10)-6,1),MID(B10,LEN(B10)-7,1),MID(B10,LEN(B10)-8,1),MID(B10,LEN(B10)-9,1),MID(B10,LEN(B10)-10,1),MID(B10,LEN(B10)-11,1),MID(B10,LEN(B10)-12,1),MID(B10,LEN(B10)-13,1),MID(B10,LEN(B10)-14,1),MID(B10,LEN(B10)-15,1),MID(B10,LEN(B10)-16,1),MID(B10,LEN(B10)-17,1),MID(B10,LEN(B10)-18,1),MID(B10,LEN(B10)-19,1),MID(B10,LEN(B10)-20,1),MID(B10,LEN(B10)-21,1),MID(B10,LEN(B10)-22,1),MID(B10,LEN(B10)-23,1),MID(B10,LEN(B10)-24,1),MID(B10,LEN(B10)-25,1),MID(B10,LEN(B10)-26,1),MID(B10,LEN(B10)-27,1),MID(B10,LEN(B10)-28,1),MID(B10,LEN(B10)-29,1),MID(B10,LEN(B10)-30,1),MID(B10,LEN(B10)-31,1),MID(B10,LEN(B10)-32,1),MID(B10,LEN(B10)-33,1),MID(B10,LEN(B10)-34,1),MID(B10,LEN(B10)-35,1),MID(B10,LEN(B10)-36,1),MID(B10,LEN(B10)-37,1),MID(B10,LEN(B10)-38,1),MID(B10,LEN(B10)-39,1))</f>
        <v>CATAAAGACTCCGAGGGCCACAAAGCAGGAAAGGTGTTCT</v>
      </c>
      <c r="C14" s="53"/>
      <c r="D14" s="55" t="str">
        <f>CONCATENATE(MID(D10,LEN(D10),1),MID(D10,LEN(D10)-1,1),MID(D10,LEN(D10)-2,1),MID(D10,LEN(D10)-3,1),MID(D10,LEN(D10)-4,1),MID(D10,LEN(D10)-5,1),MID(D10,LEN(D10)-6,1),MID(D10,LEN(D10)-7,1),MID(D10,LEN(D10)-8,1),MID(D10,LEN(D10)-9,1),MID(D10,LEN(D10)-10,1),MID(D10,LEN(D10)-11,1),MID(D10,LEN(D10)-12,1),MID(D10,LEN(D10)-13,1),MID(D10,LEN(D10)-14,1),MID(D10,LEN(D10)-15,1),MID(D10,LEN(D10)-16,1),MID(D10,LEN(D10)-17,1),MID(D10,LEN(D10)-18,1),MID(D10,LEN(D10)-19,1),MID(D10,LEN(D10)-20,1),MID(D10,LEN(D10)-21,1),MID(D10,LEN(D10)-22,1),MID(D10,LEN(D10)-23,1),MID(D10,LEN(D10)-24,1),MID(D10,LEN(D10)-25,1),MID(D10,LEN(D10)-26,1),MID(D10,LEN(D10)-27,1),MID(D10,LEN(D10)-28,1),MID(D10,LEN(D10)-29,1),MID(D10,LEN(D10)-30,1),MID(D10,LEN(D10)-31,1),MID(D10,LEN(D10)-32,1),MID(D10,LEN(D10)-33,1),MID(D10,LEN(D10)-34,1),MID(D10,LEN(D10)-35,1),MID(D10,LEN(D10)-36,1),MID(D10,LEN(D10)-37,1),MID(D10,LEN(D10)-38,1),MID(D10,LEN(D10)-39,1),MID(D10,LEN(D10)-40,1),MID(D10,LEN(D10)-41,1))</f>
        <v>CTCTGCCCTAGGATCCTTAAGGCAGAGAAGATCGAGATTTTG</v>
      </c>
      <c r="E14" s="53"/>
      <c r="F14" s="55" t="str">
        <f>CONCATENATE(MID(F10,LEN(F10),1),MID(F10,LEN(F10)-1,1),MID(F10,LEN(F10)-2,1),MID(F10,LEN(F10)-3,1),MID(F10,LEN(F10)-4,1),MID(F10,LEN(F10)-5,1),MID(F10,LEN(F10)-6,1),MID(F10,LEN(F10)-7,1),MID(F10,LEN(F10)-8,1),MID(F10,LEN(F10)-9,1),MID(F10,LEN(F10)-10,1),MID(F10,LEN(F10)-11,1),MID(F10,LEN(F10)-12,1),MID(F10,LEN(F10)-13,1),MID(F10,LEN(F10)-14,1),MID(F10,LEN(F10)-15,1),MID(F10,LEN(F10)-16,1),MID(F10,LEN(F10)-17,1),MID(F10,LEN(F10)-18,1),MID(F10,LEN(F10)-19,1),MID(F10,LEN(F10)-20,1),MID(F10,LEN(F10)-21,1),MID(F10,LEN(F10)-22,1),MID(F10,LEN(F10)-23,1),MID(F10,LEN(F10)-24,1),MID(F10,LEN(F10)-25,1),MID(F10,LEN(F10)-26,1),MID(F10,LEN(F10)-27,1),MID(F10,LEN(F10)-28,1),MID(F10,LEN(F10)-29,1),MID(F10,LEN(F10)-30,1),MID(F10,LEN(F10)-31,1),MID(F10,LEN(F10)-32,1),MID(F10,LEN(F10)-33,1),MID(F10,LEN(F10)-34,1),MID(F10,LEN(F10)-35,1),MID(F10,LEN(F10)-36,1),MID(F10,LEN(F10)-37,1),MID(F10,LEN(F10)-38,1),MID(F10,LEN(F10)-39,1),MID(F10,LEN(F10)-40,1))</f>
        <v>TTGTCGGCGGTGGGCTATAGGGCCCCTTTCTCACCAGAGTA</v>
      </c>
      <c r="G14" s="53"/>
      <c r="H14" s="55"/>
      <c r="I14" s="55"/>
      <c r="J14" s="55"/>
      <c r="K14" s="55"/>
      <c r="L14" s="55"/>
      <c r="M14" s="55"/>
    </row>
    <row r="15" spans="1:13" ht="28.8" x14ac:dyDescent="0.3">
      <c r="A15" s="42" t="s">
        <v>20</v>
      </c>
      <c r="B15" s="56" t="str">
        <f xml:space="preserve"> SUBSTITUTE( SUBSTITUTE( SUBSTITUTE( SUBSTITUTE( SUBSTITUTE( SUBSTITUTE( SUBSTITUTE( SUBSTITUTE( B14, "A", 1), "C", 2), "G", 3),"T", 4), 1, "T"), 2, "G"), 3, "C"), 4, "A")</f>
        <v>GTATTTCTGAGGCTCCCGGTGTTTCGTCCTTTCCACAAGA</v>
      </c>
      <c r="C15" s="57"/>
      <c r="D15" s="56" t="str">
        <f xml:space="preserve"> SUBSTITUTE( SUBSTITUTE( SUBSTITUTE( SUBSTITUTE( SUBSTITUTE( SUBSTITUTE( SUBSTITUTE( SUBSTITUTE( D14, "A", 1), "C", 2), "G", 3),"T", 4), 1, "T"), 2, "G"), 3, "C"), 4, "A")</f>
        <v>GAGACGGGATCCTAGGAATTCCGTCTCTTCTAGCTCTAAAAC</v>
      </c>
      <c r="E15" s="57"/>
      <c r="F15" s="56" t="str">
        <f xml:space="preserve"> SUBSTITUTE( SUBSTITUTE( SUBSTITUTE( SUBSTITUTE( SUBSTITUTE( SUBSTITUTE( SUBSTITUTE( SUBSTITUTE( F14, "A", 1), "C", 2), "G", 3),"T", 4), 1, "T"), 2, "G"), 3, "C"), 4, "A")</f>
        <v>AACAGCCGCCACCCGATATCCCGGGGAAAGAGTGGTCTCAT</v>
      </c>
      <c r="G15" s="57"/>
      <c r="H15" s="55"/>
      <c r="I15" s="55"/>
      <c r="J15" s="55"/>
      <c r="K15" s="55"/>
      <c r="L15" s="55"/>
      <c r="M15" s="55"/>
    </row>
    <row r="16" spans="1:13" x14ac:dyDescent="0.3">
      <c r="A16" s="42" t="s">
        <v>21</v>
      </c>
      <c r="B16" s="55">
        <f>LEN(B15)</f>
        <v>40</v>
      </c>
      <c r="C16" s="55">
        <f>LEN(C10)</f>
        <v>45</v>
      </c>
      <c r="D16" s="55">
        <f>LEN(D15)</f>
        <v>42</v>
      </c>
      <c r="E16" s="55">
        <f>LEN(E10)</f>
        <v>41</v>
      </c>
      <c r="F16" s="55">
        <f>LEN(F15)</f>
        <v>41</v>
      </c>
      <c r="G16" s="55">
        <f>LEN(G10)</f>
        <v>40</v>
      </c>
      <c r="H16" s="55"/>
      <c r="I16" s="55"/>
      <c r="J16" s="55"/>
      <c r="K16" s="55"/>
    </row>
    <row r="17" spans="1:4" x14ac:dyDescent="0.3">
      <c r="A17" s="42"/>
    </row>
    <row r="18" spans="1:4" ht="15" thickBot="1" x14ac:dyDescent="0.35">
      <c r="A18" s="42" t="s">
        <v>24</v>
      </c>
      <c r="C18" s="58" t="s">
        <v>16</v>
      </c>
    </row>
    <row r="19" spans="1:4" x14ac:dyDescent="0.3">
      <c r="A19" s="44" t="s">
        <v>0</v>
      </c>
      <c r="B19" s="38" t="str">
        <f>IF(B4=155,B15,B12)</f>
        <v>GTATTTCTGAGGCTCCCGGTGTTTCGTCCTTTCCACAAGAT</v>
      </c>
      <c r="C19" s="59">
        <f>LEN(B19)</f>
        <v>41</v>
      </c>
    </row>
    <row r="20" spans="1:4" ht="15" thickBot="1" x14ac:dyDescent="0.35">
      <c r="A20" s="45" t="s">
        <v>1</v>
      </c>
      <c r="B20" s="39" t="str">
        <f>C10</f>
        <v>ACCGGGAGCCTCAGAAATACAAAAAGTTTTAGAGCTAGAAGAGAC</v>
      </c>
      <c r="C20" s="59">
        <f t="shared" ref="C20:C24" si="0">LEN(B20)</f>
        <v>45</v>
      </c>
    </row>
    <row r="21" spans="1:4" x14ac:dyDescent="0.3">
      <c r="A21" s="45" t="s">
        <v>2</v>
      </c>
      <c r="B21" s="38" t="str">
        <f>IF(B4=155,D15,D12)</f>
        <v>GAGACGGGATCCTAGGAATTCCGTCTCTTCTAGCTCTAAAAC</v>
      </c>
      <c r="C21" s="59">
        <f t="shared" si="0"/>
        <v>42</v>
      </c>
    </row>
    <row r="22" spans="1:4" x14ac:dyDescent="0.3">
      <c r="A22" s="45" t="s">
        <v>3</v>
      </c>
      <c r="B22" s="39" t="str">
        <f>E10</f>
        <v>TTCCTAGGATCCCGTCTCTCTGTATGAGACCACTCTTTCCC</v>
      </c>
      <c r="C22" s="59">
        <f t="shared" si="0"/>
        <v>41</v>
      </c>
    </row>
    <row r="23" spans="1:4" x14ac:dyDescent="0.3">
      <c r="A23" s="45" t="s">
        <v>4</v>
      </c>
      <c r="B23" s="40" t="str">
        <f>IF(B4=155,F15,F12)</f>
        <v>AACAGCCGCCACCCGATATCCCGGGGAAAGAGTGGTCTCAT</v>
      </c>
      <c r="C23" s="59">
        <f t="shared" si="0"/>
        <v>41</v>
      </c>
      <c r="D23" s="1">
        <f>IF(LEN(B3),155,156)</f>
        <v>155</v>
      </c>
    </row>
    <row r="24" spans="1:4" ht="15" thickBot="1" x14ac:dyDescent="0.35">
      <c r="A24" s="46" t="s">
        <v>5</v>
      </c>
      <c r="B24" s="41" t="str">
        <f>G10</f>
        <v>TATCGGGTGGCGGCTGTTTTAGAGCTAGAAATAGCAAGTT</v>
      </c>
      <c r="C24" s="59">
        <f t="shared" si="0"/>
        <v>40</v>
      </c>
    </row>
    <row r="25" spans="1:4" x14ac:dyDescent="0.3">
      <c r="A25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Design1</vt:lpstr>
      <vt:lpstr>Design2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Rory Johnson</dc:creator>
  <cp:lastModifiedBy>Rory Johnson</cp:lastModifiedBy>
  <dcterms:created xsi:type="dcterms:W3CDTF">2016-02-19T15:28:00Z</dcterms:created>
  <dcterms:modified xsi:type="dcterms:W3CDTF">2017-01-06T11:06:31Z</dcterms:modified>
</cp:coreProperties>
</file>